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tabRatio="500" activeTab="0"/>
  </bookViews>
  <sheets>
    <sheet name="Goldmap" sheetId="1" r:id="rId1"/>
    <sheet name="Calculadora do primeiro milhão" sheetId="2" r:id="rId2"/>
  </sheets>
  <definedNames/>
  <calcPr fullCalcOnLoad="1"/>
</workbook>
</file>

<file path=xl/comments2.xml><?xml version="1.0" encoding="utf-8"?>
<comments xmlns="http://schemas.openxmlformats.org/spreadsheetml/2006/main">
  <authors>
    <author>Renato Martins</author>
  </authors>
  <commentList>
    <comment ref="C27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A rentabilidade líquida aqui está descontando o imposto de renda e a inflação.
</t>
        </r>
        <r>
          <rPr>
            <b/>
            <sz val="9"/>
            <rFont val="Calibri"/>
            <family val="2"/>
          </rPr>
          <t>Por que é importante ficar atento a rentabilidade líquida?</t>
        </r>
        <r>
          <rPr>
            <sz val="9"/>
            <rFont val="Calibri"/>
            <family val="2"/>
          </rPr>
          <t xml:space="preserve">
Basicamente, porque qualquer 0,5% quando se fala em juros compostos ao longo do tempo tem um impacto gigante.
Muitas vezes consideramos a rentabildiade bruna e esquecemos que ao vender algum item do nosso patrimônio quase sempre somos tributados.
Além do quê, se você está acumulando capital, é importante lembrar do poder de compra do seu dinheiro que pode diminuir devido à inflação no período.</t>
        </r>
      </text>
    </comment>
    <comment ref="F27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A rentabilidade líquida aqui está descontando o imposto de renda e a inflação.
</t>
        </r>
        <r>
          <rPr>
            <b/>
            <sz val="9"/>
            <rFont val="Calibri"/>
            <family val="2"/>
          </rPr>
          <t>Por que é importante ficar atento a rentabilidade líquida?</t>
        </r>
        <r>
          <rPr>
            <sz val="9"/>
            <rFont val="Calibri"/>
            <family val="2"/>
          </rPr>
          <t xml:space="preserve">
Basicamente, porque qualquer 0,5% quando se fala em juros compostos ao longo do tempo tem um impacto gigante.
Muitas vezes consideramos a rentabildiade bruna e esquecemos que ao vender algum item do nosso patrimônio quase sempre somos tributados.
Além do quê, se você está acumulando capital, é importante lembrar do poder de compra do seu dinheiro que pode diminuir devido à inflação no período.</t>
        </r>
      </text>
    </comment>
    <comment ref="I27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A rentabilidade líquida aqui está descontando o imposto de renda e a inflação.
</t>
        </r>
        <r>
          <rPr>
            <b/>
            <sz val="9"/>
            <rFont val="Calibri"/>
            <family val="2"/>
          </rPr>
          <t>Por que é importante ficar atento a rentabilidade líquida?</t>
        </r>
        <r>
          <rPr>
            <sz val="9"/>
            <rFont val="Calibri"/>
            <family val="2"/>
          </rPr>
          <t xml:space="preserve">
Basicamente, porque qualquer 0,5% quando se fala em juros compostos ao longo do tempo tem um impacto gigante.
Muitas vezes consideramos a rentabildiade bruna e esquecemos que ao vender algum item do nosso patrimônio quase sempre somos tributados.
Além do quê, se você está acumulando capital, é importante lembrar do poder de compra do seu dinheiro que pode diminuir devido à inflação no período.</t>
        </r>
      </text>
    </comment>
    <comment ref="L27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A rentabilidade líquida aqui está descontando o imposto de renda e a inflação.
</t>
        </r>
        <r>
          <rPr>
            <b/>
            <sz val="9"/>
            <rFont val="Calibri"/>
            <family val="2"/>
          </rPr>
          <t>Por que é importante ficar atento a rentabilidade líquida?</t>
        </r>
        <r>
          <rPr>
            <sz val="9"/>
            <rFont val="Calibri"/>
            <family val="2"/>
          </rPr>
          <t xml:space="preserve">
Basicamente, porque qualquer 0,5% quando se fala em juros compostos ao longo do tempo tem um impacto gigante.
Muitas vezes consideramos a rentabildiade bruna e esquecemos que ao vender algum item do nosso patrimônio quase sempre somos tributados.
Além do quê, se você está acumulando capital, é importante lembrar do poder de compra do seu dinheiro que pode diminuir devido à inflação no período.</t>
        </r>
      </text>
    </comment>
    <comment ref="O27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A rentabilidade líquida aqui está descontando o imposto de renda e a inflação.
</t>
        </r>
        <r>
          <rPr>
            <b/>
            <sz val="9"/>
            <rFont val="Calibri"/>
            <family val="2"/>
          </rPr>
          <t>Por que é importante ficar atento a rentabilidade líquida?</t>
        </r>
        <r>
          <rPr>
            <sz val="9"/>
            <rFont val="Calibri"/>
            <family val="2"/>
          </rPr>
          <t xml:space="preserve">
Basicamente, porque qualquer 0,5% quando se fala em juros compostos ao longo do tempo tem um impacto gigante.
Muitas vezes consideramos a rentabildiade bruna e esquecemos que ao vender algum item do nosso patrimônio quase sempre somos tributados.
Além do quê, se você está acumulando capital, é importante lembrar do poder de compra do seu dinheiro que pode diminuir devido à inflação no período.</t>
        </r>
      </text>
    </comment>
    <comment ref="D8" authorId="0">
      <text>
        <r>
          <rPr>
            <b/>
            <sz val="9"/>
            <rFont val="Calibri"/>
            <family val="2"/>
          </rPr>
          <t>Renato Martins diz:</t>
        </r>
        <r>
          <rPr>
            <sz val="9"/>
            <rFont val="Calibri"/>
            <family val="2"/>
          </rPr>
          <t xml:space="preserve">
Brinque um pouco com a idade que você quer chegar ao seu primeiro milhão. Coloque sua idade +10, +20, +30 e +40 anos e veja que o longo prazo tem efeitos impressionantes quando se trata de juros compostos.</t>
        </r>
      </text>
    </comment>
  </commentList>
</comments>
</file>

<file path=xl/sharedStrings.xml><?xml version="1.0" encoding="utf-8"?>
<sst xmlns="http://schemas.openxmlformats.org/spreadsheetml/2006/main" count="65" uniqueCount="42">
  <si>
    <t>Acompanhe o blog:</t>
  </si>
  <si>
    <t>blog.goldmap.com.br</t>
  </si>
  <si>
    <t>Conheça o goldmap:</t>
  </si>
  <si>
    <t>goldmap.com.br</t>
  </si>
  <si>
    <t>goldmap@goldmap.com.br</t>
  </si>
  <si>
    <t>E se…</t>
  </si>
  <si>
    <t>Qual é a sua idade hoje?</t>
  </si>
  <si>
    <t>Com quantos anos você pretende chegar ao primeiro milhão?</t>
  </si>
  <si>
    <t>Quanto você já tem?</t>
  </si>
  <si>
    <t>Imposto de renda:</t>
  </si>
  <si>
    <t>Rentabilidade líquida:</t>
  </si>
  <si>
    <t>Quero chegar a…</t>
  </si>
  <si>
    <t>Intervalo em meses:</t>
  </si>
  <si>
    <t>Inflação ao mês:</t>
  </si>
  <si>
    <t>Sua meta hoje seria juntar por mês:</t>
  </si>
  <si>
    <t>Ir para seu primeiro milhão &gt;&gt;</t>
  </si>
  <si>
    <t>Considerações e conclusões:</t>
  </si>
  <si>
    <r>
      <rPr>
        <b/>
        <sz val="12"/>
        <color indexed="8"/>
        <rFont val="Calibri"/>
        <family val="2"/>
      </rPr>
      <t xml:space="preserve">1) </t>
    </r>
    <r>
      <rPr>
        <sz val="12"/>
        <color theme="1"/>
        <rFont val="Calibri"/>
        <family val="2"/>
      </rPr>
      <t>Juntar dinheiro sem aplicá-lo (como no caso 1) é burrice! A inflação vai comer seu dinheiro.</t>
    </r>
  </si>
  <si>
    <r>
      <rPr>
        <b/>
        <sz val="12"/>
        <color indexed="8"/>
        <rFont val="Calibri"/>
        <family val="2"/>
      </rPr>
      <t xml:space="preserve">2) </t>
    </r>
    <r>
      <rPr>
        <sz val="12"/>
        <color theme="1"/>
        <rFont val="Calibri"/>
        <family val="2"/>
      </rPr>
      <t>Comece a acumular capital cedo - ou ensine o seu filho a fazer isso - para que os juros compostos façam o trabalho duro ao longo do tempo.</t>
    </r>
  </si>
  <si>
    <r>
      <rPr>
        <b/>
        <sz val="12"/>
        <color indexed="8"/>
        <rFont val="Calibri"/>
        <family val="2"/>
      </rPr>
      <t>Objetivo:</t>
    </r>
    <r>
      <rPr>
        <sz val="12"/>
        <color theme="1"/>
        <rFont val="Calibri"/>
        <family val="2"/>
      </rPr>
      <t xml:space="preserve"> Chegar ao meu primeiro R$ 1 milhão antes de morrer.</t>
    </r>
  </si>
  <si>
    <t>Dica: Vá apertando a tecla TAB que você verá quais campos podem ser preenchidos.</t>
  </si>
  <si>
    <r>
      <rPr>
        <b/>
        <sz val="12"/>
        <color indexed="8"/>
        <rFont val="Calibri"/>
        <family val="2"/>
      </rPr>
      <t xml:space="preserve">3) </t>
    </r>
    <r>
      <rPr>
        <sz val="12"/>
        <color theme="1"/>
        <rFont val="Calibri"/>
        <family val="2"/>
      </rPr>
      <t>Veja que a rentabilidade líquida é um fator muito importante a ser observado. Uma de suas metas ao investir é procurar por investimentos que lhe retornem uma boa renatabilidade líquida.</t>
    </r>
  </si>
  <si>
    <r>
      <rPr>
        <b/>
        <sz val="12"/>
        <color indexed="8"/>
        <rFont val="Calibri"/>
        <family val="2"/>
      </rPr>
      <t>4)</t>
    </r>
    <r>
      <rPr>
        <sz val="12"/>
        <color theme="1"/>
        <rFont val="Calibri"/>
        <family val="2"/>
      </rPr>
      <t xml:space="preserve"> Quando você investe, é como se você comprasse R$ 1000 por R$ 800, mas para isso é necessário tempo e conhecimento do que está sendo feito. Não adianta achar que irá ficar milionário de uma semana para a outra ou de um 1 ano para outro. Pense em horizonte de tempo maior e lembre-se que, talvez, você não consiga o primeiro milhão com 30 anos, mas pode conseguir com 50 anos - idade essa que, muito provavelmente, será apenas metade da sua vida ainda.</t>
    </r>
  </si>
  <si>
    <r>
      <rPr>
        <b/>
        <sz val="12"/>
        <color indexed="8"/>
        <rFont val="Calibri"/>
        <family val="2"/>
      </rPr>
      <t>5)</t>
    </r>
    <r>
      <rPr>
        <sz val="12"/>
        <color theme="1"/>
        <rFont val="Calibri"/>
        <family val="2"/>
      </rPr>
      <t xml:space="preserve"> Ser conservador optando pelos investimentos com rentabilidade menor e um pouco mais seguros tem seu preço. Compare a poupança e a bolsa de valores e observe o quanto você tem que pagar para ser conservador.</t>
    </r>
  </si>
  <si>
    <r>
      <rPr>
        <b/>
        <sz val="12"/>
        <color indexed="8"/>
        <rFont val="Calibri"/>
        <family val="2"/>
      </rPr>
      <t>6)</t>
    </r>
    <r>
      <rPr>
        <sz val="12"/>
        <color theme="1"/>
        <rFont val="Calibri"/>
        <family val="2"/>
      </rPr>
      <t xml:space="preserve"> As rentabilidades escolhidas acima possuem valores hipotéticos. Fique à vontade em alterá-las.</t>
    </r>
  </si>
  <si>
    <t>Você ficou com alguma dúvida? Tem alguma sugestão, crítica ou quer falar conosco alguma coisa?</t>
  </si>
  <si>
    <t xml:space="preserve">Entre em contato através do e-mail: </t>
  </si>
  <si>
    <t>Calculadora do primeiro R$ 1 milhão</t>
  </si>
  <si>
    <r>
      <rPr>
        <b/>
        <sz val="12"/>
        <color indexed="8"/>
        <rFont val="Calibri"/>
        <family val="2"/>
      </rPr>
      <t>7)</t>
    </r>
    <r>
      <rPr>
        <sz val="12"/>
        <color theme="1"/>
        <rFont val="Calibri"/>
        <family val="2"/>
      </rPr>
      <t xml:space="preserve"> Chegar a R$ 1 milhão está difícil de mais? Se a meta está alta. Reduza-a!!! Já pensou em chegar no degrau dos R$ 20 mil reais antes? É uma ótima meta para começar! </t>
    </r>
  </si>
  <si>
    <r>
      <t>Rentabilidade mensal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:</t>
    </r>
  </si>
  <si>
    <r>
      <t xml:space="preserve">Obs: A planilha está protegida sem senha. Fique à vontade em alterá-la </t>
    </r>
    <r>
      <rPr>
        <b/>
        <sz val="9"/>
        <color indexed="23"/>
        <rFont val="Calibri"/>
        <family val="2"/>
      </rPr>
      <t>para uso pessoal.</t>
    </r>
  </si>
  <si>
    <r>
      <rPr>
        <b/>
        <sz val="12"/>
        <color indexed="8"/>
        <rFont val="Calibri"/>
        <family val="2"/>
      </rPr>
      <t>1)</t>
    </r>
    <r>
      <rPr>
        <sz val="12"/>
        <color theme="1"/>
        <rFont val="Calibri"/>
        <family val="2"/>
      </rPr>
      <t xml:space="preserve"> … eu juntar o dinheiro e colocar em baixo do colchão?</t>
    </r>
  </si>
  <si>
    <r>
      <rPr>
        <b/>
        <sz val="12"/>
        <color indexed="8"/>
        <rFont val="Calibri"/>
        <family val="2"/>
      </rPr>
      <t>2)</t>
    </r>
    <r>
      <rPr>
        <sz val="12"/>
        <color theme="1"/>
        <rFont val="Calibri"/>
        <family val="2"/>
      </rPr>
      <t xml:space="preserve"> … eu juntar o dinheiro e colocar na poupança?</t>
    </r>
  </si>
  <si>
    <r>
      <rPr>
        <b/>
        <sz val="12"/>
        <color indexed="8"/>
        <rFont val="Calibri"/>
        <family val="2"/>
      </rPr>
      <t>3)</t>
    </r>
    <r>
      <rPr>
        <sz val="12"/>
        <color theme="1"/>
        <rFont val="Calibri"/>
        <family val="2"/>
      </rPr>
      <t xml:space="preserve"> … eu juntar o dinheiro e colocar no Tesouro Direto?</t>
    </r>
  </si>
  <si>
    <r>
      <rPr>
        <b/>
        <sz val="12"/>
        <color indexed="8"/>
        <rFont val="Calibri"/>
        <family val="2"/>
      </rPr>
      <t>4)</t>
    </r>
    <r>
      <rPr>
        <sz val="12"/>
        <color theme="1"/>
        <rFont val="Calibri"/>
        <family val="2"/>
      </rPr>
      <t xml:space="preserve"> … eu juntar o dinheiro e colocar na Bolsa de Valores?</t>
    </r>
  </si>
  <si>
    <r>
      <rPr>
        <b/>
        <sz val="12"/>
        <color indexed="8"/>
        <rFont val="Calibri"/>
        <family val="2"/>
      </rPr>
      <t>5)</t>
    </r>
    <r>
      <rPr>
        <sz val="12"/>
        <color theme="1"/>
        <rFont val="Calibri"/>
        <family val="2"/>
      </rPr>
      <t xml:space="preserve"> … eu pensar o melhor investimento pra mim?</t>
    </r>
  </si>
  <si>
    <t>Qual estratégia usar? Em que ritmo eu vou? Quais trilhas eu tenho até lá?</t>
  </si>
  <si>
    <r>
      <t xml:space="preserve">Atenção: Quaisquer tomadas de decisão baseadas nos dados e informações obtidos por esta planilha é de </t>
    </r>
    <r>
      <rPr>
        <b/>
        <sz val="10"/>
        <color indexed="23"/>
        <rFont val="Calibri"/>
        <family val="2"/>
      </rPr>
      <t>exclusiva responsabilidade do usuário</t>
    </r>
    <r>
      <rPr>
        <sz val="10"/>
        <color indexed="23"/>
        <rFont val="Calibri"/>
        <family val="2"/>
      </rPr>
      <t xml:space="preserve">, não sendo o </t>
    </r>
    <r>
      <rPr>
        <b/>
        <sz val="10"/>
        <color indexed="23"/>
        <rFont val="Calibri"/>
        <family val="2"/>
      </rPr>
      <t>blog.goldmap.com.br</t>
    </r>
    <r>
      <rPr>
        <sz val="10"/>
        <color indexed="23"/>
        <rFont val="Calibri"/>
        <family val="2"/>
      </rPr>
      <t xml:space="preserve"> ou o </t>
    </r>
    <r>
      <rPr>
        <b/>
        <sz val="10"/>
        <color indexed="23"/>
        <rFont val="Calibri"/>
        <family val="2"/>
      </rPr>
      <t>autor</t>
    </r>
    <r>
      <rPr>
        <sz val="10"/>
        <color indexed="23"/>
        <rFont val="Calibri"/>
        <family val="2"/>
      </rPr>
      <t xml:space="preserve"> responsáveis por eventuais lucros ou prejuízos em operações financeiras ou assemelhadas.</t>
    </r>
  </si>
  <si>
    <r>
      <t xml:space="preserve">Obrigado por utilizar a </t>
    </r>
    <r>
      <rPr>
        <b/>
        <sz val="12"/>
        <color indexed="8"/>
        <rFont val="Calibri"/>
        <family val="2"/>
      </rPr>
      <t>Calculadora do primeiro R$ 1 milhão!</t>
    </r>
  </si>
  <si>
    <t>Essa planilha é um oferecimento do Goldmap - O controle financeiro à prova de falhas com apenas 10 minutos por semana para quem não quer anotar gasto por gasto.</t>
  </si>
  <si>
    <r>
      <t>E foi desenvolvida pela equipe do Blog do Goldmap com o objetivo de trabalhar a sua</t>
    </r>
    <r>
      <rPr>
        <b/>
        <sz val="12"/>
        <color indexed="8"/>
        <rFont val="Calibri"/>
        <family val="2"/>
      </rPr>
      <t xml:space="preserve"> inteligência financeira</t>
    </r>
    <r>
      <rPr>
        <sz val="12"/>
        <color theme="1"/>
        <rFont val="Calibri"/>
        <family val="2"/>
      </rPr>
      <t>.</t>
    </r>
  </si>
  <si>
    <t>Dê sugestões: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</si>
</sst>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_);[Red]\(&quot;R$&quot;#,##0.00\)"/>
    <numFmt numFmtId="165" formatCode="_(&quot;R$&quot;* #,##0.00_);_(&quot;R$&quot;* \(#,##0.00\);_(&quot;R$&quot;* &quot;-&quot;??_);_(@_)"/>
    <numFmt numFmtId="166" formatCode="0\ &quot;meses&quot;"/>
    <numFmt numFmtId="167" formatCode="&quot;R$&quot;#,##0.00"/>
    <numFmt numFmtId="168" formatCode="0\ &quot;anos&quot;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55"/>
      <name val="Calibri"/>
      <family val="2"/>
    </font>
    <font>
      <u val="single"/>
      <sz val="12"/>
      <color indexed="12"/>
      <name val="Calibri"/>
      <family val="2"/>
    </font>
    <font>
      <sz val="9"/>
      <name val="Calibri"/>
      <family val="2"/>
    </font>
    <font>
      <u val="single"/>
      <sz val="12"/>
      <color indexed="20"/>
      <name val="Calibri"/>
      <family val="2"/>
    </font>
    <font>
      <sz val="10"/>
      <name val="Arial"/>
      <family val="2"/>
    </font>
    <font>
      <b/>
      <sz val="26"/>
      <color indexed="52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23"/>
      <name val="Calibri"/>
      <family val="2"/>
    </font>
    <font>
      <i/>
      <sz val="12"/>
      <color indexed="8"/>
      <name val="Calibri"/>
      <family val="2"/>
    </font>
    <font>
      <i/>
      <u val="single"/>
      <sz val="12"/>
      <color indexed="12"/>
      <name val="Calibri"/>
      <family val="2"/>
    </font>
    <font>
      <vertAlign val="superscript"/>
      <sz val="10"/>
      <name val="Arial"/>
      <family val="2"/>
    </font>
    <font>
      <b/>
      <sz val="9"/>
      <color indexed="23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b/>
      <sz val="18"/>
      <color indexed="8"/>
      <name val="Calibri"/>
      <family val="2"/>
    </font>
    <font>
      <sz val="12"/>
      <color indexed="23"/>
      <name val="Calibri"/>
      <family val="2"/>
    </font>
    <font>
      <b/>
      <u val="single"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2"/>
      <color theme="0" tint="-0.3499799966812134"/>
      <name val="Calibri"/>
      <family val="2"/>
    </font>
    <font>
      <sz val="9"/>
      <color theme="1" tint="0.49998000264167786"/>
      <name val="Calibri"/>
      <family val="2"/>
    </font>
    <font>
      <sz val="10"/>
      <color theme="0" tint="-0.4999699890613556"/>
      <name val="Calibri"/>
      <family val="2"/>
    </font>
    <font>
      <sz val="10"/>
      <color theme="1"/>
      <name val="Calibri"/>
      <family val="2"/>
    </font>
    <font>
      <sz val="12"/>
      <color theme="0" tint="-0.4999699890613556"/>
      <name val="Calibri"/>
      <family val="2"/>
    </font>
    <font>
      <b/>
      <u val="single"/>
      <sz val="16"/>
      <color theme="0"/>
      <name val="Calibri"/>
      <family val="2"/>
    </font>
    <font>
      <b/>
      <sz val="18"/>
      <color theme="1"/>
      <name val="Calibri"/>
      <family val="2"/>
    </font>
    <font>
      <b/>
      <sz val="26"/>
      <color rgb="FFFEA300"/>
      <name val="Calibri"/>
      <family val="2"/>
    </font>
    <font>
      <b/>
      <sz val="10"/>
      <color theme="0"/>
      <name val="Arial"/>
      <family val="2"/>
    </font>
    <font>
      <i/>
      <sz val="12"/>
      <color theme="1"/>
      <name val="Calibri"/>
      <family val="2"/>
    </font>
    <font>
      <i/>
      <u val="single"/>
      <sz val="12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47" fillId="0" borderId="0" xfId="44" applyAlignment="1">
      <alignment/>
    </xf>
    <xf numFmtId="0" fontId="9" fillId="33" borderId="10" xfId="0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 horizontal="right"/>
    </xf>
    <xf numFmtId="0" fontId="9" fillId="33" borderId="12" xfId="0" applyNumberFormat="1" applyFont="1" applyFill="1" applyBorder="1" applyAlignment="1">
      <alignment horizontal="right"/>
    </xf>
    <xf numFmtId="10" fontId="0" fillId="33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left" indent="5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60" fillId="0" borderId="0" xfId="0" applyFont="1" applyAlignment="1">
      <alignment/>
    </xf>
    <xf numFmtId="10" fontId="0" fillId="0" borderId="15" xfId="0" applyNumberFormat="1" applyBorder="1" applyAlignment="1" applyProtection="1">
      <alignment horizontal="center"/>
      <protection locked="0"/>
    </xf>
    <xf numFmtId="9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1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62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47" fillId="0" borderId="0" xfId="44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4" fillId="23" borderId="0" xfId="44" applyFont="1" applyFill="1" applyAlignment="1">
      <alignment horizontal="center" vertical="center"/>
    </xf>
    <xf numFmtId="0" fontId="60" fillId="0" borderId="14" xfId="0" applyFont="1" applyBorder="1" applyAlignment="1">
      <alignment horizontal="left"/>
    </xf>
    <xf numFmtId="0" fontId="61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9" fillId="33" borderId="12" xfId="0" applyNumberFormat="1" applyFont="1" applyFill="1" applyBorder="1" applyAlignment="1">
      <alignment horizontal="right"/>
    </xf>
    <xf numFmtId="0" fontId="9" fillId="33" borderId="16" xfId="0" applyNumberFormat="1" applyFont="1" applyFill="1" applyBorder="1" applyAlignment="1">
      <alignment horizontal="right"/>
    </xf>
    <xf numFmtId="0" fontId="62" fillId="33" borderId="10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168" fontId="0" fillId="0" borderId="14" xfId="0" applyNumberFormat="1" applyBorder="1" applyAlignment="1" applyProtection="1">
      <alignment horizontal="center" vertical="center"/>
      <protection locked="0"/>
    </xf>
    <xf numFmtId="168" fontId="0" fillId="0" borderId="15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7" fontId="0" fillId="0" borderId="0" xfId="46" applyNumberFormat="1" applyFont="1" applyBorder="1" applyAlignment="1" applyProtection="1">
      <alignment horizontal="center"/>
      <protection locked="0"/>
    </xf>
    <xf numFmtId="167" fontId="0" fillId="0" borderId="17" xfId="46" applyNumberFormat="1" applyFont="1" applyBorder="1" applyAlignment="1" applyProtection="1">
      <alignment horizontal="center"/>
      <protection locked="0"/>
    </xf>
    <xf numFmtId="166" fontId="0" fillId="33" borderId="0" xfId="46" applyNumberFormat="1" applyFont="1" applyFill="1" applyBorder="1" applyAlignment="1">
      <alignment horizontal="center"/>
    </xf>
    <xf numFmtId="166" fontId="0" fillId="33" borderId="17" xfId="46" applyNumberFormat="1" applyFont="1" applyFill="1" applyBorder="1" applyAlignment="1">
      <alignment horizontal="center"/>
    </xf>
    <xf numFmtId="10" fontId="0" fillId="0" borderId="0" xfId="50" applyNumberFormat="1" applyFont="1" applyFill="1" applyBorder="1" applyAlignment="1" applyProtection="1">
      <alignment horizontal="center"/>
      <protection locked="0"/>
    </xf>
    <xf numFmtId="10" fontId="0" fillId="0" borderId="17" xfId="50" applyNumberFormat="1" applyFont="1" applyFill="1" applyBorder="1" applyAlignment="1" applyProtection="1">
      <alignment horizontal="center"/>
      <protection locked="0"/>
    </xf>
    <xf numFmtId="167" fontId="0" fillId="0" borderId="16" xfId="46" applyNumberFormat="1" applyFont="1" applyBorder="1" applyAlignment="1" applyProtection="1">
      <alignment horizontal="center"/>
      <protection locked="0"/>
    </xf>
    <xf numFmtId="167" fontId="0" fillId="0" borderId="13" xfId="46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right"/>
    </xf>
    <xf numFmtId="0" fontId="9" fillId="33" borderId="14" xfId="0" applyNumberFormat="1" applyFont="1" applyFill="1" applyBorder="1" applyAlignment="1">
      <alignment horizontal="right"/>
    </xf>
    <xf numFmtId="0" fontId="9" fillId="33" borderId="11" xfId="0" applyNumberFormat="1" applyFont="1" applyFill="1" applyBorder="1" applyAlignment="1">
      <alignment horizontal="right" wrapText="1"/>
    </xf>
    <xf numFmtId="0" fontId="9" fillId="33" borderId="0" xfId="0" applyNumberFormat="1" applyFont="1" applyFill="1" applyBorder="1" applyAlignment="1">
      <alignment horizontal="right" wrapText="1"/>
    </xf>
    <xf numFmtId="0" fontId="9" fillId="33" borderId="11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/>
    </xf>
    <xf numFmtId="167" fontId="58" fillId="33" borderId="12" xfId="46" applyNumberFormat="1" applyFont="1" applyFill="1" applyBorder="1" applyAlignment="1">
      <alignment horizontal="center"/>
    </xf>
    <xf numFmtId="167" fontId="58" fillId="33" borderId="13" xfId="46" applyNumberFormat="1" applyFont="1" applyFill="1" applyBorder="1" applyAlignment="1">
      <alignment horizontal="center"/>
    </xf>
    <xf numFmtId="164" fontId="58" fillId="33" borderId="12" xfId="0" applyNumberFormat="1" applyFont="1" applyFill="1" applyBorder="1" applyAlignment="1">
      <alignment horizontal="center"/>
    </xf>
    <xf numFmtId="164" fontId="58" fillId="33" borderId="13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67" fillId="23" borderId="10" xfId="0" applyNumberFormat="1" applyFont="1" applyFill="1" applyBorder="1" applyAlignment="1">
      <alignment horizontal="left"/>
    </xf>
    <xf numFmtId="0" fontId="67" fillId="23" borderId="14" xfId="0" applyNumberFormat="1" applyFont="1" applyFill="1" applyBorder="1" applyAlignment="1">
      <alignment horizontal="left"/>
    </xf>
    <xf numFmtId="0" fontId="67" fillId="23" borderId="15" xfId="0" applyNumberFormat="1" applyFont="1" applyFill="1" applyBorder="1" applyAlignment="1">
      <alignment horizontal="left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68" fillId="0" borderId="11" xfId="0" applyFont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8" fillId="0" borderId="17" xfId="0" applyFont="1" applyBorder="1" applyAlignment="1" applyProtection="1">
      <alignment horizontal="left"/>
      <protection locked="0"/>
    </xf>
    <xf numFmtId="0" fontId="68" fillId="0" borderId="12" xfId="0" applyFont="1" applyBorder="1" applyAlignment="1" applyProtection="1">
      <alignment horizontal="left"/>
      <protection locked="0"/>
    </xf>
    <xf numFmtId="0" fontId="68" fillId="0" borderId="16" xfId="0" applyFont="1" applyBorder="1" applyAlignment="1" applyProtection="1">
      <alignment horizontal="left"/>
      <protection locked="0"/>
    </xf>
    <xf numFmtId="0" fontId="69" fillId="0" borderId="16" xfId="44" applyFont="1" applyBorder="1" applyAlignment="1" applyProtection="1">
      <alignment horizontal="left"/>
      <protection locked="0"/>
    </xf>
    <xf numFmtId="0" fontId="69" fillId="0" borderId="13" xfId="44" applyFont="1" applyBorder="1" applyAlignment="1" applyProtection="1">
      <alignment horizontal="left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5</xdr:col>
      <xdr:colOff>685800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4114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123825</xdr:rowOff>
    </xdr:from>
    <xdr:to>
      <xdr:col>2</xdr:col>
      <xdr:colOff>257175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dmap@goldmap.com.br" TargetMode="External" /><Relationship Id="rId2" Type="http://schemas.openxmlformats.org/officeDocument/2006/relationships/hyperlink" Target="http://blog.goldmap.com.br/" TargetMode="External" /><Relationship Id="rId3" Type="http://schemas.openxmlformats.org/officeDocument/2006/relationships/hyperlink" Target="http://goldmap.com.br/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ldmap@goldmap.com.br" TargetMode="External" /><Relationship Id="rId2" Type="http://schemas.openxmlformats.org/officeDocument/2006/relationships/hyperlink" Target="http://blog.goldmap.com.br/" TargetMode="External" /><Relationship Id="rId3" Type="http://schemas.openxmlformats.org/officeDocument/2006/relationships/hyperlink" Target="http://goldmap.com.br/" TargetMode="External" /><Relationship Id="rId4" Type="http://schemas.openxmlformats.org/officeDocument/2006/relationships/hyperlink" Target="mailto:goldmap@goldmap.com.br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tabSelected="1" zoomScalePageLayoutView="0" workbookViewId="0" topLeftCell="A1">
      <selection activeCell="B19" sqref="B19:I20"/>
    </sheetView>
  </sheetViews>
  <sheetFormatPr defaultColWidth="11.00390625" defaultRowHeight="15.75"/>
  <cols>
    <col min="1" max="1" width="2.375" style="0" customWidth="1"/>
    <col min="2" max="2" width="12.125" style="0" customWidth="1"/>
    <col min="3" max="6" width="11.00390625" style="0" customWidth="1"/>
    <col min="7" max="7" width="12.625" style="0" customWidth="1"/>
  </cols>
  <sheetData>
    <row r="1" ht="10.5" customHeight="1"/>
    <row r="2" spans="7:9" ht="15.75">
      <c r="G2" s="2"/>
      <c r="I2" s="3"/>
    </row>
    <row r="3" spans="7:9" ht="15.75">
      <c r="G3" s="2"/>
      <c r="I3" s="3"/>
    </row>
    <row r="4" spans="7:9" ht="15.75">
      <c r="G4" s="2"/>
      <c r="I4" s="3"/>
    </row>
    <row r="6" spans="2:10" ht="15.75">
      <c r="B6" s="21"/>
      <c r="C6" s="21"/>
      <c r="D6" s="21"/>
      <c r="E6" s="21"/>
      <c r="F6" s="21"/>
      <c r="G6" s="21"/>
      <c r="H6" s="21"/>
      <c r="I6" s="21"/>
      <c r="J6" s="21"/>
    </row>
    <row r="7" spans="2:10" ht="27" customHeight="1">
      <c r="B7" s="21"/>
      <c r="C7" s="21"/>
      <c r="D7" s="21"/>
      <c r="E7" s="21"/>
      <c r="F7" s="21"/>
      <c r="G7" s="21"/>
      <c r="H7" s="21"/>
      <c r="I7" s="21"/>
      <c r="J7" s="21"/>
    </row>
    <row r="8" ht="6" customHeight="1"/>
    <row r="9" ht="12.75" customHeight="1"/>
    <row r="10" ht="12.75" customHeight="1"/>
    <row r="11" ht="12.75" customHeight="1"/>
    <row r="12" spans="2:12" ht="15.75">
      <c r="B12" s="29" t="s">
        <v>38</v>
      </c>
      <c r="C12" s="29"/>
      <c r="D12" s="29"/>
      <c r="E12" s="29"/>
      <c r="F12" s="29"/>
      <c r="G12" s="29"/>
      <c r="H12" s="29"/>
      <c r="I12" s="29"/>
      <c r="J12" s="22"/>
      <c r="K12" s="23"/>
      <c r="L12" s="23"/>
    </row>
    <row r="14" spans="2:9" ht="15.75">
      <c r="B14" s="30" t="s">
        <v>39</v>
      </c>
      <c r="C14" s="30"/>
      <c r="D14" s="30"/>
      <c r="E14" s="30"/>
      <c r="F14" s="30"/>
      <c r="G14" s="30"/>
      <c r="H14" s="30"/>
      <c r="I14" s="30"/>
    </row>
    <row r="15" spans="2:9" ht="15.75">
      <c r="B15" s="30"/>
      <c r="C15" s="30"/>
      <c r="D15" s="30"/>
      <c r="E15" s="30"/>
      <c r="F15" s="30"/>
      <c r="G15" s="30"/>
      <c r="H15" s="30"/>
      <c r="I15" s="30"/>
    </row>
    <row r="16" spans="2:9" ht="15.75" customHeight="1">
      <c r="B16" s="26"/>
      <c r="C16" s="26"/>
      <c r="D16" s="27"/>
      <c r="E16" s="26"/>
      <c r="F16" s="28"/>
      <c r="G16" s="27"/>
      <c r="H16" s="27"/>
      <c r="I16" s="27"/>
    </row>
    <row r="17" spans="2:9" ht="15.75">
      <c r="B17" s="31" t="s">
        <v>40</v>
      </c>
      <c r="C17" s="31"/>
      <c r="D17" s="31"/>
      <c r="E17" s="31"/>
      <c r="F17" s="31"/>
      <c r="G17" s="31"/>
      <c r="H17" s="31"/>
      <c r="I17" s="31"/>
    </row>
    <row r="19" spans="2:9" ht="15.75" customHeight="1">
      <c r="B19" s="32" t="s">
        <v>15</v>
      </c>
      <c r="C19" s="32"/>
      <c r="D19" s="32"/>
      <c r="E19" s="32"/>
      <c r="F19" s="32"/>
      <c r="G19" s="32"/>
      <c r="H19" s="32"/>
      <c r="I19" s="32"/>
    </row>
    <row r="20" spans="2:9" ht="15.75" customHeight="1">
      <c r="B20" s="32"/>
      <c r="C20" s="32"/>
      <c r="D20" s="32"/>
      <c r="E20" s="32"/>
      <c r="F20" s="32"/>
      <c r="G20" s="32"/>
      <c r="H20" s="32"/>
      <c r="I20" s="32"/>
    </row>
    <row r="22" spans="2:4" ht="15.75">
      <c r="B22" s="25" t="s">
        <v>0</v>
      </c>
      <c r="D22" s="3" t="s">
        <v>1</v>
      </c>
    </row>
    <row r="23" spans="2:10" ht="15.75" customHeight="1">
      <c r="B23" s="25" t="s">
        <v>2</v>
      </c>
      <c r="D23" s="3" t="s">
        <v>3</v>
      </c>
      <c r="G23" s="24"/>
      <c r="H23" s="24"/>
      <c r="I23" s="24"/>
      <c r="J23" s="24"/>
    </row>
    <row r="24" spans="2:10" ht="15.75">
      <c r="B24" s="25" t="s">
        <v>41</v>
      </c>
      <c r="D24" s="3" t="s">
        <v>4</v>
      </c>
      <c r="G24" s="24"/>
      <c r="H24" s="24"/>
      <c r="I24" s="24"/>
      <c r="J24" s="24"/>
    </row>
    <row r="25" spans="2:10" ht="15.75">
      <c r="B25" s="24"/>
      <c r="C25" s="24"/>
      <c r="D25" s="24"/>
      <c r="E25" s="24"/>
      <c r="F25" s="24"/>
      <c r="G25" s="24"/>
      <c r="H25" s="24"/>
      <c r="I25" s="24"/>
      <c r="J25" s="24"/>
    </row>
  </sheetData>
  <sheetProtection sheet="1" objects="1" scenarios="1"/>
  <mergeCells count="4">
    <mergeCell ref="B12:I12"/>
    <mergeCell ref="B14:I15"/>
    <mergeCell ref="B17:I17"/>
    <mergeCell ref="B19:I20"/>
  </mergeCells>
  <hyperlinks>
    <hyperlink ref="D19:F20" location="'Calculadora do primeiro milhão'!D7" display="Ir para seu primeiro milhão &gt;&gt;"/>
    <hyperlink ref="D24" r:id="rId1" display="goldmap@goldmap.com.br"/>
    <hyperlink ref="D22" r:id="rId2" display="blog.goldmap.com.br"/>
    <hyperlink ref="D23" r:id="rId3" display="goldmap.com.br"/>
    <hyperlink ref="B19:I20" location="'Calculadora do primeiro milhão'!D7" display="Ir para seu primeiro milhão &gt;&gt;"/>
  </hyperlinks>
  <printOptions/>
  <pageMargins left="0.75" right="0.75" top="1" bottom="1" header="0.5" footer="0.5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8"/>
  <sheetViews>
    <sheetView showGridLines="0" zoomScalePageLayoutView="0" workbookViewId="0" topLeftCell="A1">
      <selection activeCell="D7" sqref="D7:E7"/>
    </sheetView>
  </sheetViews>
  <sheetFormatPr defaultColWidth="11.00390625" defaultRowHeight="15.75"/>
  <cols>
    <col min="1" max="1" width="1.37890625" style="0" customWidth="1"/>
    <col min="2" max="2" width="18.875" style="0" customWidth="1"/>
    <col min="3" max="3" width="10.875" style="0" customWidth="1"/>
    <col min="4" max="4" width="2.00390625" style="0" customWidth="1"/>
    <col min="5" max="5" width="18.875" style="0" customWidth="1"/>
    <col min="6" max="6" width="10.875" style="0" customWidth="1"/>
    <col min="7" max="7" width="2.00390625" style="0" customWidth="1"/>
    <col min="8" max="8" width="18.875" style="0" customWidth="1"/>
    <col min="9" max="9" width="10.875" style="0" customWidth="1"/>
    <col min="10" max="10" width="1.875" style="0" customWidth="1"/>
    <col min="11" max="11" width="18.875" style="0" customWidth="1"/>
    <col min="12" max="12" width="10.875" style="0" customWidth="1"/>
    <col min="13" max="13" width="2.00390625" style="0" customWidth="1"/>
    <col min="14" max="14" width="17.875" style="0" customWidth="1"/>
    <col min="15" max="15" width="10.875" style="0" customWidth="1"/>
  </cols>
  <sheetData>
    <row r="1" ht="9.75" customHeight="1"/>
    <row r="2" spans="4:13" ht="15" customHeight="1">
      <c r="D2" s="35" t="s">
        <v>27</v>
      </c>
      <c r="E2" s="35"/>
      <c r="F2" s="35"/>
      <c r="G2" s="35"/>
      <c r="H2" s="35"/>
      <c r="I2" s="1"/>
      <c r="K2" s="9" t="s">
        <v>0</v>
      </c>
      <c r="M2" s="3" t="s">
        <v>1</v>
      </c>
    </row>
    <row r="3" spans="4:13" ht="15" customHeight="1">
      <c r="D3" s="35"/>
      <c r="E3" s="35"/>
      <c r="F3" s="35"/>
      <c r="G3" s="35"/>
      <c r="H3" s="35"/>
      <c r="I3" s="1"/>
      <c r="K3" s="9" t="s">
        <v>2</v>
      </c>
      <c r="M3" s="3" t="s">
        <v>3</v>
      </c>
    </row>
    <row r="4" spans="4:13" ht="15" customHeight="1">
      <c r="D4" s="1"/>
      <c r="E4" s="1"/>
      <c r="F4" s="1"/>
      <c r="G4" s="1"/>
      <c r="H4" s="1"/>
      <c r="I4" s="1"/>
      <c r="K4" s="9" t="s">
        <v>41</v>
      </c>
      <c r="M4" s="3" t="s">
        <v>4</v>
      </c>
    </row>
    <row r="6" ht="15.75">
      <c r="B6" s="16" t="s">
        <v>20</v>
      </c>
    </row>
    <row r="7" spans="2:12" ht="18" customHeight="1">
      <c r="B7" s="55" t="s">
        <v>6</v>
      </c>
      <c r="C7" s="56"/>
      <c r="D7" s="40">
        <v>30</v>
      </c>
      <c r="E7" s="41"/>
      <c r="H7" s="10" t="s">
        <v>19</v>
      </c>
      <c r="I7" s="11"/>
      <c r="J7" s="11"/>
      <c r="K7" s="11"/>
      <c r="L7" s="12"/>
    </row>
    <row r="8" spans="2:12" ht="15" customHeight="1">
      <c r="B8" s="57" t="s">
        <v>7</v>
      </c>
      <c r="C8" s="58"/>
      <c r="D8" s="42">
        <v>50</v>
      </c>
      <c r="E8" s="42"/>
      <c r="H8" s="13" t="s">
        <v>36</v>
      </c>
      <c r="I8" s="14"/>
      <c r="J8" s="14"/>
      <c r="K8" s="14"/>
      <c r="L8" s="15"/>
    </row>
    <row r="9" spans="2:16" ht="15" customHeight="1">
      <c r="B9" s="57"/>
      <c r="C9" s="58"/>
      <c r="D9" s="42"/>
      <c r="E9" s="42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5.75">
      <c r="B10" s="59" t="s">
        <v>8</v>
      </c>
      <c r="C10" s="60"/>
      <c r="D10" s="43">
        <v>1000</v>
      </c>
      <c r="E10" s="4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.75" customHeight="1">
      <c r="B11" s="59" t="s">
        <v>12</v>
      </c>
      <c r="C11" s="60"/>
      <c r="D11" s="45">
        <f>(D8-D7)*12</f>
        <v>240</v>
      </c>
      <c r="E11" s="4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.75" customHeight="1">
      <c r="B12" s="59" t="s">
        <v>13</v>
      </c>
      <c r="C12" s="60"/>
      <c r="D12" s="47">
        <v>0.0041</v>
      </c>
      <c r="E12" s="4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.75">
      <c r="B13" s="36" t="s">
        <v>11</v>
      </c>
      <c r="C13" s="37"/>
      <c r="D13" s="49">
        <v>1000000</v>
      </c>
      <c r="E13" s="5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6:16" ht="9" customHeight="1"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>
      <c r="B15" s="65" t="s">
        <v>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.75">
      <c r="B16" s="65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5" ht="15" customHeight="1">
      <c r="B17" s="51" t="s">
        <v>31</v>
      </c>
      <c r="C17" s="52"/>
      <c r="D17" s="8"/>
      <c r="E17" s="51" t="s">
        <v>32</v>
      </c>
      <c r="F17" s="52"/>
      <c r="G17" s="8"/>
      <c r="H17" s="51" t="s">
        <v>33</v>
      </c>
      <c r="I17" s="52"/>
      <c r="J17" s="8"/>
      <c r="K17" s="51" t="s">
        <v>34</v>
      </c>
      <c r="L17" s="52"/>
      <c r="N17" s="72" t="s">
        <v>35</v>
      </c>
      <c r="O17" s="73"/>
    </row>
    <row r="18" spans="2:15" ht="15.75">
      <c r="B18" s="53"/>
      <c r="C18" s="54"/>
      <c r="D18" s="8"/>
      <c r="E18" s="53"/>
      <c r="F18" s="54"/>
      <c r="G18" s="8"/>
      <c r="H18" s="53"/>
      <c r="I18" s="54"/>
      <c r="J18" s="8"/>
      <c r="K18" s="53"/>
      <c r="L18" s="54"/>
      <c r="N18" s="74"/>
      <c r="O18" s="75"/>
    </row>
    <row r="19" spans="2:15" ht="15.75">
      <c r="B19" s="38" t="s">
        <v>14</v>
      </c>
      <c r="C19" s="39"/>
      <c r="E19" s="38" t="s">
        <v>14</v>
      </c>
      <c r="F19" s="39"/>
      <c r="H19" s="38" t="s">
        <v>14</v>
      </c>
      <c r="I19" s="39"/>
      <c r="K19" s="38" t="s">
        <v>14</v>
      </c>
      <c r="L19" s="39"/>
      <c r="N19" s="38" t="s">
        <v>14</v>
      </c>
      <c r="O19" s="39"/>
    </row>
    <row r="20" spans="2:15" ht="21">
      <c r="B20" s="63">
        <f>-PMT(C27,$D$11,-$D$10,$D$13)</f>
        <v>6526.230822949511</v>
      </c>
      <c r="C20" s="64"/>
      <c r="E20" s="63">
        <f>-PMT(F27,$D$11,-$D$10,$D$13)</f>
        <v>3731.7868668172046</v>
      </c>
      <c r="F20" s="64"/>
      <c r="H20" s="63">
        <f>-PMT(I27,$D$11,-$D$10,$D$13)</f>
        <v>2087.551706623194</v>
      </c>
      <c r="I20" s="64"/>
      <c r="K20" s="63">
        <f>-PMT(L27,$D$11,-$D$10,$D$13)</f>
        <v>950.3812149745313</v>
      </c>
      <c r="L20" s="64"/>
      <c r="N20" s="63">
        <f>-PMT(O27,$D$11,-$D$10,$D$13)</f>
        <v>616.0767701305247</v>
      </c>
      <c r="O20" s="64"/>
    </row>
    <row r="21" ht="4.5" customHeight="1"/>
    <row r="22" spans="2:15" ht="15.75">
      <c r="B22" s="38" t="str">
        <f>CONCATENATE("Aos ",$D$8," anos, você teria por mês:")</f>
        <v>Aos 50 anos, você teria por mês:</v>
      </c>
      <c r="C22" s="39"/>
      <c r="E22" s="38" t="str">
        <f>CONCATENATE("Aos ",$D$8," anos, você teria por mês:")</f>
        <v>Aos 50 anos, você teria por mês:</v>
      </c>
      <c r="F22" s="39"/>
      <c r="H22" s="38" t="str">
        <f>CONCATENATE("Aos ",$D$8," anos, você teria por mês:")</f>
        <v>Aos 50 anos, você teria por mês:</v>
      </c>
      <c r="I22" s="39"/>
      <c r="K22" s="38" t="str">
        <f>CONCATENATE("Aos ",$D$8," anos, você teria por mês:")</f>
        <v>Aos 50 anos, você teria por mês:</v>
      </c>
      <c r="L22" s="39"/>
      <c r="N22" s="38" t="str">
        <f>CONCATENATE("Aos ",$D$8," anos, você teria por mês:")</f>
        <v>Aos 50 anos, você teria por mês:</v>
      </c>
      <c r="O22" s="39"/>
    </row>
    <row r="23" spans="2:15" ht="21">
      <c r="B23" s="61">
        <f>$D$13*C27</f>
        <v>-4083.2586395777025</v>
      </c>
      <c r="C23" s="62"/>
      <c r="E23" s="61">
        <f>$D$13*F27</f>
        <v>896.3250672242573</v>
      </c>
      <c r="F23" s="62"/>
      <c r="H23" s="61">
        <f>$D$13*I27</f>
        <v>5228.562892142241</v>
      </c>
      <c r="I23" s="62"/>
      <c r="K23" s="61">
        <f>$D$13*L27</f>
        <v>10307.738273080513</v>
      </c>
      <c r="L23" s="62"/>
      <c r="N23" s="61">
        <f>$D$13*O27</f>
        <v>12847.325963549316</v>
      </c>
      <c r="O23" s="62"/>
    </row>
    <row r="24" ht="4.5" customHeight="1"/>
    <row r="25" spans="2:15" ht="15.75">
      <c r="B25" s="4" t="s">
        <v>29</v>
      </c>
      <c r="C25" s="17">
        <v>0</v>
      </c>
      <c r="E25" s="4" t="s">
        <v>29</v>
      </c>
      <c r="F25" s="17">
        <v>0.005</v>
      </c>
      <c r="H25" s="4" t="s">
        <v>29</v>
      </c>
      <c r="I25" s="17">
        <v>0.011</v>
      </c>
      <c r="K25" s="4" t="s">
        <v>29</v>
      </c>
      <c r="L25" s="17">
        <v>0.017</v>
      </c>
      <c r="N25" s="4" t="s">
        <v>29</v>
      </c>
      <c r="O25" s="17">
        <v>0.02</v>
      </c>
    </row>
    <row r="26" spans="2:15" ht="15.75">
      <c r="B26" s="5" t="s">
        <v>9</v>
      </c>
      <c r="C26" s="18">
        <v>0</v>
      </c>
      <c r="E26" s="5" t="s">
        <v>9</v>
      </c>
      <c r="F26" s="18">
        <v>0</v>
      </c>
      <c r="H26" s="5" t="s">
        <v>9</v>
      </c>
      <c r="I26" s="18">
        <v>0.15</v>
      </c>
      <c r="K26" s="5" t="s">
        <v>9</v>
      </c>
      <c r="L26" s="18">
        <v>0.15</v>
      </c>
      <c r="N26" s="5" t="s">
        <v>9</v>
      </c>
      <c r="O26" s="18">
        <v>0.15</v>
      </c>
    </row>
    <row r="27" spans="2:15" ht="15.75">
      <c r="B27" s="6" t="s">
        <v>10</v>
      </c>
      <c r="C27" s="7">
        <f>(1+C25*(1-C26))/(1+$D$12)-1</f>
        <v>-0.004083258639577703</v>
      </c>
      <c r="E27" s="6" t="s">
        <v>10</v>
      </c>
      <c r="F27" s="7">
        <f>(1+F25*(1-F26))/(1+$D$12)-1</f>
        <v>0.0008963250672242573</v>
      </c>
      <c r="H27" s="6" t="s">
        <v>10</v>
      </c>
      <c r="I27" s="7">
        <f>(1+I25*(1-I26))/(1+$D$12)-1</f>
        <v>0.005228562892142241</v>
      </c>
      <c r="K27" s="6" t="s">
        <v>10</v>
      </c>
      <c r="L27" s="7">
        <f>(1+L25*(1-L26))/(1+$D$12)-1</f>
        <v>0.010307738273080513</v>
      </c>
      <c r="N27" s="6" t="s">
        <v>10</v>
      </c>
      <c r="O27" s="7">
        <f>(1+O25*(1-O26))/(1+$D$12)-1</f>
        <v>0.012847325963549316</v>
      </c>
    </row>
    <row r="30" spans="2:15" ht="15.75">
      <c r="B30" s="66" t="s">
        <v>16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</row>
    <row r="31" spans="2:15" ht="15.75">
      <c r="B31" s="76" t="s">
        <v>17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8"/>
    </row>
    <row r="32" spans="2:15" ht="15.75">
      <c r="B32" s="76" t="s">
        <v>18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</row>
    <row r="33" spans="2:15" ht="15.75">
      <c r="B33" s="76" t="s">
        <v>21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2:15" ht="15.75">
      <c r="B34" s="69" t="s">
        <v>22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2:15" ht="15.7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</row>
    <row r="36" spans="2:15" ht="15.7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1"/>
    </row>
    <row r="37" spans="2:15" ht="15.75">
      <c r="B37" s="69" t="s">
        <v>23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</row>
    <row r="38" spans="2:15" ht="15.7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</row>
    <row r="39" spans="2:15" ht="15.75">
      <c r="B39" s="76" t="s">
        <v>24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  <row r="40" spans="2:15" ht="15.75">
      <c r="B40" s="76" t="s">
        <v>28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</row>
    <row r="41" spans="2:15" ht="15.7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2:15" ht="15.75"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</row>
    <row r="43" spans="2:15" ht="15.75">
      <c r="B43" s="79" t="s">
        <v>25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1"/>
    </row>
    <row r="44" spans="2:15" ht="15.75">
      <c r="B44" s="82" t="s">
        <v>26</v>
      </c>
      <c r="C44" s="83"/>
      <c r="D44" s="84" t="s">
        <v>4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</row>
    <row r="45" spans="2:15" ht="15.75">
      <c r="B45" s="33" t="s">
        <v>30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2:15" ht="15.75" customHeight="1">
      <c r="B46" s="34" t="s">
        <v>37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15.7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2" ht="15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</sheetData>
  <sheetProtection sheet="1" objects="1" scenarios="1"/>
  <mergeCells count="54">
    <mergeCell ref="B44:C44"/>
    <mergeCell ref="D44:O44"/>
    <mergeCell ref="B39:O39"/>
    <mergeCell ref="B40:O40"/>
    <mergeCell ref="B41:O41"/>
    <mergeCell ref="B42:O42"/>
    <mergeCell ref="B43:O43"/>
    <mergeCell ref="N17:O18"/>
    <mergeCell ref="N19:O19"/>
    <mergeCell ref="N20:O20"/>
    <mergeCell ref="N22:O22"/>
    <mergeCell ref="N23:O23"/>
    <mergeCell ref="B30:O30"/>
    <mergeCell ref="B34:O36"/>
    <mergeCell ref="B37:O38"/>
    <mergeCell ref="B20:C20"/>
    <mergeCell ref="B22:C22"/>
    <mergeCell ref="B23:C23"/>
    <mergeCell ref="K20:L20"/>
    <mergeCell ref="B31:O31"/>
    <mergeCell ref="B32:O32"/>
    <mergeCell ref="B33:O33"/>
    <mergeCell ref="B10:C10"/>
    <mergeCell ref="B11:C11"/>
    <mergeCell ref="B12:C12"/>
    <mergeCell ref="K22:L22"/>
    <mergeCell ref="K23:L23"/>
    <mergeCell ref="H17:I18"/>
    <mergeCell ref="E20:F20"/>
    <mergeCell ref="E22:F22"/>
    <mergeCell ref="E23:F23"/>
    <mergeCell ref="H19:I19"/>
    <mergeCell ref="H20:I20"/>
    <mergeCell ref="H22:I22"/>
    <mergeCell ref="H23:I23"/>
    <mergeCell ref="B15:B16"/>
    <mergeCell ref="K17:L18"/>
    <mergeCell ref="K19:L19"/>
    <mergeCell ref="B45:O45"/>
    <mergeCell ref="B46:O47"/>
    <mergeCell ref="D2:H3"/>
    <mergeCell ref="B13:C13"/>
    <mergeCell ref="B19:C19"/>
    <mergeCell ref="D7:E7"/>
    <mergeCell ref="D8:E9"/>
    <mergeCell ref="D10:E10"/>
    <mergeCell ref="D11:E11"/>
    <mergeCell ref="D12:E12"/>
    <mergeCell ref="D13:E13"/>
    <mergeCell ref="E17:F18"/>
    <mergeCell ref="E19:F19"/>
    <mergeCell ref="B17:C18"/>
    <mergeCell ref="B7:C7"/>
    <mergeCell ref="B8:C9"/>
  </mergeCells>
  <hyperlinks>
    <hyperlink ref="M4" r:id="rId1" display="goldmap@goldmap.com.br"/>
    <hyperlink ref="M2" r:id="rId2" display="blog.goldmap.com.br"/>
    <hyperlink ref="M3" r:id="rId3" display="goldmap.com.br"/>
    <hyperlink ref="D44" r:id="rId4" display="goldmap@goldmap.com.br"/>
  </hyperlinks>
  <printOptions/>
  <pageMargins left="0.75" right="0.75" top="1" bottom="1" header="0.5" footer="0.5"/>
  <pageSetup orientation="portrait" paperSize="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Goldmap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do primeiro R$1 milhão</dc:title>
  <dc:subject>Educação financeira e finanças pessoais</dc:subject>
  <dc:creator>Renato Martins</dc:creator>
  <cp:keywords>Educação financeira;Investimentos;Juros;Longo Prazo;</cp:keywords>
  <dc:description/>
  <cp:lastModifiedBy>Renato Martins</cp:lastModifiedBy>
  <dcterms:created xsi:type="dcterms:W3CDTF">2011-12-05T14:18:22Z</dcterms:created>
  <dcterms:modified xsi:type="dcterms:W3CDTF">2011-12-07T12:02:47Z</dcterms:modified>
  <cp:category>Objetivos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